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ehollekes-my.sharepoint.com/personal/beheer_dehollekes_nl/Documents/Documenten/biljart/biljart 2025-2026/Pentatlon/"/>
    </mc:Choice>
  </mc:AlternateContent>
  <xr:revisionPtr revIDLastSave="1" documentId="8_{79AA3B62-5E00-456F-9784-5D7390E49334}" xr6:coauthVersionLast="47" xr6:coauthVersionMax="47" xr10:uidLastSave="{910E5E31-F570-41D6-914B-F22515BFA7D5}"/>
  <bookViews>
    <workbookView xWindow="-108" yWindow="-108" windowWidth="23256" windowHeight="12456" tabRatio="421" xr2:uid="{3930D840-AF85-4280-99B9-CD228E650B8E}"/>
  </bookViews>
  <sheets>
    <sheet name="Blad1" sheetId="1" r:id="rId1"/>
    <sheet name="Blad2" sheetId="2" r:id="rId2"/>
    <sheet name="Blad3" sheetId="3" r:id="rId3"/>
  </sheets>
  <definedNames>
    <definedName name="_xlnm.Print_Area" localSheetId="0">Blad1!$B$1:$AW$14</definedName>
    <definedName name="Excel_BuiltIn_Print_Area" localSheetId="0">Blad1!$A$1:$BB$13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V13" i="1"/>
  <c r="X13" i="1" s="1"/>
  <c r="Z13" i="1" s="1"/>
  <c r="AB13" i="1" s="1"/>
  <c r="AD13" i="1" s="1"/>
  <c r="AF13" i="1" s="1"/>
  <c r="AH13" i="1" s="1"/>
  <c r="AJ13" i="1" s="1"/>
  <c r="AL13" i="1" s="1"/>
  <c r="AN13" i="1" s="1"/>
  <c r="AR13" i="1" s="1"/>
  <c r="AT13" i="1" s="1"/>
  <c r="AV13" i="1" s="1"/>
  <c r="AX13" i="1" l="1"/>
  <c r="AZ13" i="1" s="1"/>
  <c r="Q27" i="1" s="1"/>
  <c r="AT27" i="1" l="1"/>
  <c r="W27" i="1"/>
  <c r="P3" i="1"/>
  <c r="V3" i="1"/>
  <c r="X3" i="1"/>
  <c r="Z3" i="1" s="1"/>
  <c r="AB3" i="1" s="1"/>
  <c r="AD3" i="1" s="1"/>
  <c r="AF3" i="1" s="1"/>
  <c r="AH3" i="1" s="1"/>
  <c r="AJ3" i="1" s="1"/>
  <c r="AL3" i="1" s="1"/>
  <c r="AN3" i="1" s="1"/>
  <c r="AR3" i="1" s="1"/>
  <c r="AT3" i="1" s="1"/>
  <c r="AV3" i="1" s="1"/>
  <c r="P4" i="1"/>
  <c r="V4" i="1"/>
  <c r="X4" i="1" s="1"/>
  <c r="Z4" i="1" s="1"/>
  <c r="AB4" i="1" s="1"/>
  <c r="AD4" i="1" s="1"/>
  <c r="AF4" i="1" s="1"/>
  <c r="AH4" i="1" s="1"/>
  <c r="AJ4" i="1" s="1"/>
  <c r="AL4" i="1" s="1"/>
  <c r="AN4" i="1" s="1"/>
  <c r="AR4" i="1" s="1"/>
  <c r="AT4" i="1" s="1"/>
  <c r="AV4" i="1" s="1"/>
  <c r="P5" i="1"/>
  <c r="V5" i="1"/>
  <c r="X5" i="1" s="1"/>
  <c r="Z5" i="1" s="1"/>
  <c r="AB5" i="1" s="1"/>
  <c r="AD5" i="1" s="1"/>
  <c r="AF5" i="1" s="1"/>
  <c r="AH5" i="1" s="1"/>
  <c r="AJ5" i="1" s="1"/>
  <c r="AL5" i="1" s="1"/>
  <c r="AN5" i="1" s="1"/>
  <c r="AR5" i="1" s="1"/>
  <c r="AT5" i="1" s="1"/>
  <c r="AV5" i="1" s="1"/>
  <c r="P19" i="1"/>
  <c r="P18" i="1"/>
  <c r="P6" i="1"/>
  <c r="V6" i="1"/>
  <c r="X6" i="1" s="1"/>
  <c r="Z6" i="1" s="1"/>
  <c r="AB6" i="1" s="1"/>
  <c r="AD6" i="1" s="1"/>
  <c r="AF6" i="1" s="1"/>
  <c r="AH6" i="1" s="1"/>
  <c r="AJ6" i="1" s="1"/>
  <c r="AL6" i="1" s="1"/>
  <c r="AN6" i="1" s="1"/>
  <c r="AR6" i="1" s="1"/>
  <c r="AT6" i="1" s="1"/>
  <c r="AV6" i="1" s="1"/>
  <c r="P7" i="1"/>
  <c r="V7" i="1"/>
  <c r="X7" i="1" s="1"/>
  <c r="Z7" i="1" s="1"/>
  <c r="AB7" i="1" s="1"/>
  <c r="AD7" i="1" s="1"/>
  <c r="AF7" i="1" s="1"/>
  <c r="AH7" i="1" s="1"/>
  <c r="AJ7" i="1" s="1"/>
  <c r="AL7" i="1" s="1"/>
  <c r="AN7" i="1" s="1"/>
  <c r="AR7" i="1" s="1"/>
  <c r="AT7" i="1" s="1"/>
  <c r="AV7" i="1" s="1"/>
  <c r="P8" i="1"/>
  <c r="V8" i="1"/>
  <c r="X8" i="1" s="1"/>
  <c r="Z8" i="1" s="1"/>
  <c r="AB8" i="1" s="1"/>
  <c r="AD8" i="1" s="1"/>
  <c r="AF8" i="1" s="1"/>
  <c r="AH8" i="1" s="1"/>
  <c r="AJ8" i="1" s="1"/>
  <c r="AL8" i="1" s="1"/>
  <c r="AN8" i="1" s="1"/>
  <c r="AR8" i="1" s="1"/>
  <c r="AT8" i="1" s="1"/>
  <c r="AV8" i="1" s="1"/>
  <c r="P9" i="1"/>
  <c r="V9" i="1"/>
  <c r="X9" i="1" s="1"/>
  <c r="Z9" i="1" s="1"/>
  <c r="AB9" i="1" s="1"/>
  <c r="AD9" i="1" s="1"/>
  <c r="AF9" i="1" s="1"/>
  <c r="AH9" i="1" s="1"/>
  <c r="AJ9" i="1" s="1"/>
  <c r="AL9" i="1" s="1"/>
  <c r="AN9" i="1" s="1"/>
  <c r="AR9" i="1" s="1"/>
  <c r="AT9" i="1" s="1"/>
  <c r="AV9" i="1" s="1"/>
  <c r="P10" i="1"/>
  <c r="V10" i="1"/>
  <c r="X10" i="1"/>
  <c r="Z10" i="1" s="1"/>
  <c r="AB10" i="1" s="1"/>
  <c r="AD10" i="1" s="1"/>
  <c r="AF10" i="1" s="1"/>
  <c r="AH10" i="1" s="1"/>
  <c r="AJ10" i="1" s="1"/>
  <c r="AL10" i="1" s="1"/>
  <c r="AN10" i="1" s="1"/>
  <c r="AR10" i="1" s="1"/>
  <c r="AT10" i="1" s="1"/>
  <c r="AV10" i="1" s="1"/>
  <c r="P11" i="1"/>
  <c r="V11" i="1"/>
  <c r="X11" i="1" s="1"/>
  <c r="Z11" i="1" s="1"/>
  <c r="AB11" i="1" s="1"/>
  <c r="AD11" i="1" s="1"/>
  <c r="AF11" i="1" s="1"/>
  <c r="AH11" i="1" s="1"/>
  <c r="AJ11" i="1" s="1"/>
  <c r="AL11" i="1" s="1"/>
  <c r="AN11" i="1" s="1"/>
  <c r="AR11" i="1" s="1"/>
  <c r="AT11" i="1" s="1"/>
  <c r="AV11" i="1" s="1"/>
  <c r="P12" i="1"/>
  <c r="V12" i="1"/>
  <c r="X12" i="1" s="1"/>
  <c r="Z12" i="1" s="1"/>
  <c r="AB12" i="1" s="1"/>
  <c r="AD12" i="1" s="1"/>
  <c r="AF12" i="1" s="1"/>
  <c r="AH12" i="1" s="1"/>
  <c r="AJ12" i="1" s="1"/>
  <c r="AL12" i="1" s="1"/>
  <c r="AN12" i="1" s="1"/>
  <c r="AR12" i="1" s="1"/>
  <c r="AT12" i="1" s="1"/>
  <c r="AV12" i="1" s="1"/>
  <c r="P13" i="1"/>
  <c r="P17" i="1"/>
  <c r="P20" i="1"/>
  <c r="P21" i="1"/>
  <c r="P22" i="1"/>
  <c r="P23" i="1"/>
  <c r="P24" i="1"/>
  <c r="P25" i="1"/>
  <c r="P26" i="1"/>
  <c r="AW13" i="1" l="1"/>
  <c r="AW3" i="1"/>
  <c r="AX3" i="1"/>
  <c r="AZ3" i="1" s="1"/>
  <c r="AX6" i="1"/>
  <c r="AZ6" i="1" s="1"/>
  <c r="AW6" i="1"/>
  <c r="AW11" i="1"/>
  <c r="AX11" i="1"/>
  <c r="AZ11" i="1" s="1"/>
  <c r="AW7" i="1"/>
  <c r="AX7" i="1"/>
  <c r="AZ7" i="1" s="1"/>
  <c r="AX5" i="1"/>
  <c r="AZ5" i="1" s="1"/>
  <c r="AW5" i="1"/>
  <c r="AX9" i="1"/>
  <c r="AZ9" i="1" s="1"/>
  <c r="AW9" i="1"/>
  <c r="AX10" i="1"/>
  <c r="AZ10" i="1" s="1"/>
  <c r="AW10" i="1"/>
  <c r="AX4" i="1"/>
  <c r="AZ4" i="1" s="1"/>
  <c r="AW4" i="1"/>
  <c r="AX12" i="1"/>
  <c r="AZ12" i="1" s="1"/>
  <c r="AW12" i="1"/>
  <c r="AX8" i="1"/>
  <c r="AZ8" i="1" s="1"/>
  <c r="AW8" i="1"/>
  <c r="Q4" i="1"/>
  <c r="Q6" i="1"/>
  <c r="Q7" i="1"/>
  <c r="Q13" i="1"/>
  <c r="Q11" i="1"/>
  <c r="Q9" i="1"/>
  <c r="Q10" i="1"/>
  <c r="Q3" i="1"/>
  <c r="Q12" i="1"/>
  <c r="Q5" i="1"/>
  <c r="Q8" i="1"/>
  <c r="BB13" i="1" l="1"/>
  <c r="Q21" i="1"/>
  <c r="BB7" i="1"/>
  <c r="BB8" i="1"/>
  <c r="Q22" i="1"/>
  <c r="Q18" i="1"/>
  <c r="BB4" i="1"/>
  <c r="Q23" i="1"/>
  <c r="BB9" i="1"/>
  <c r="Q20" i="1"/>
  <c r="R27" i="1" s="1"/>
  <c r="BB6" i="1"/>
  <c r="BB11" i="1"/>
  <c r="Q25" i="1"/>
  <c r="Q17" i="1"/>
  <c r="BB3" i="1"/>
  <c r="BB12" i="1"/>
  <c r="Q26" i="1"/>
  <c r="BB10" i="1"/>
  <c r="Q24" i="1"/>
  <c r="Q19" i="1"/>
  <c r="BB5" i="1"/>
  <c r="W25" i="1" l="1"/>
  <c r="R25" i="1"/>
  <c r="AT25" i="1"/>
  <c r="W22" i="1"/>
  <c r="AT22" i="1"/>
  <c r="R22" i="1"/>
  <c r="W19" i="1"/>
  <c r="R19" i="1"/>
  <c r="AT19" i="1"/>
  <c r="AT23" i="1"/>
  <c r="R23" i="1"/>
  <c r="W23" i="1"/>
  <c r="R24" i="1"/>
  <c r="AT24" i="1"/>
  <c r="W24" i="1"/>
  <c r="AT26" i="1"/>
  <c r="W26" i="1"/>
  <c r="R26" i="1"/>
  <c r="R17" i="1"/>
  <c r="R29" i="1"/>
  <c r="AT17" i="1"/>
  <c r="W17" i="1"/>
  <c r="R28" i="1"/>
  <c r="R20" i="1"/>
  <c r="AT20" i="1"/>
  <c r="W20" i="1"/>
  <c r="AG27" i="1" s="1"/>
  <c r="R18" i="1"/>
  <c r="AT18" i="1"/>
  <c r="W18" i="1"/>
  <c r="W21" i="1"/>
  <c r="R21" i="1"/>
  <c r="AT21" i="1"/>
  <c r="AG24" i="1" l="1"/>
  <c r="AG18" i="1"/>
  <c r="AG23" i="1"/>
  <c r="AG22" i="1"/>
  <c r="AG21" i="1"/>
  <c r="AG20" i="1"/>
  <c r="AG17" i="1"/>
  <c r="AG25" i="1"/>
  <c r="AG19" i="1"/>
  <c r="AG26" i="1"/>
</calcChain>
</file>

<file path=xl/sharedStrings.xml><?xml version="1.0" encoding="utf-8"?>
<sst xmlns="http://schemas.openxmlformats.org/spreadsheetml/2006/main" count="131" uniqueCount="71">
  <si>
    <t>wedstrijdpunten</t>
  </si>
  <si>
    <t>rang</t>
  </si>
  <si>
    <t>punten</t>
  </si>
  <si>
    <t xml:space="preserve"> 1-2</t>
  </si>
  <si>
    <t xml:space="preserve"> 1-3</t>
  </si>
  <si>
    <t xml:space="preserve"> 1-4</t>
  </si>
  <si>
    <t xml:space="preserve"> 1-5</t>
  </si>
  <si>
    <t xml:space="preserve"> 1-6</t>
  </si>
  <si>
    <t xml:space="preserve"> 1-7</t>
  </si>
  <si>
    <t xml:space="preserve"> 1-8</t>
  </si>
  <si>
    <t>1-9</t>
  </si>
  <si>
    <t xml:space="preserve"> 1-10</t>
  </si>
  <si>
    <t>1-11</t>
  </si>
  <si>
    <t>12</t>
  </si>
  <si>
    <t>1-12</t>
  </si>
  <si>
    <t>13</t>
  </si>
  <si>
    <t>1-13</t>
  </si>
  <si>
    <t>Marc</t>
  </si>
  <si>
    <t>Piet H</t>
  </si>
  <si>
    <t>Wim</t>
  </si>
  <si>
    <t>Mario</t>
  </si>
  <si>
    <t>beurten</t>
  </si>
  <si>
    <t>tot</t>
  </si>
  <si>
    <t>gem.</t>
  </si>
  <si>
    <t>*</t>
  </si>
  <si>
    <t xml:space="preserve"> </t>
  </si>
  <si>
    <t>Henk L</t>
  </si>
  <si>
    <t>Henk l</t>
  </si>
  <si>
    <t>Koen</t>
  </si>
  <si>
    <t>Ben B</t>
  </si>
  <si>
    <t>PeterBo</t>
  </si>
  <si>
    <t>frans G</t>
  </si>
  <si>
    <t>Frans G</t>
  </si>
  <si>
    <t>Koen 4</t>
  </si>
  <si>
    <t>totaal</t>
  </si>
  <si>
    <t>pl/min</t>
  </si>
  <si>
    <t>Henk v Gl 5</t>
  </si>
  <si>
    <t>Piet Hu 5</t>
  </si>
  <si>
    <t>Wim Kl  5</t>
  </si>
  <si>
    <t>Mario vd Vo 5</t>
  </si>
  <si>
    <t>**</t>
  </si>
  <si>
    <t>Gemiddeld tussen 6,5 en 8 = 6  rijtjes van elk</t>
  </si>
  <si>
    <t>Henk G</t>
  </si>
  <si>
    <t>Gemiddeld tusen 2,5 en 4,5 = 4  rijtjes van elk</t>
  </si>
  <si>
    <t>Gemiddeld tussen 4,5 en 6,5  = 5   rijtjes van elk</t>
  </si>
  <si>
    <t>Gemiddelden &lt; of gelijk2,5 = 3rijtjes van elk</t>
  </si>
  <si>
    <t>gelijk of &gt; dan 8 = 7</t>
  </si>
  <si>
    <t>x</t>
  </si>
  <si>
    <t>Marc vd Br 5</t>
  </si>
  <si>
    <t>Peter Bou 4**</t>
  </si>
  <si>
    <t>Henk Le 4</t>
  </si>
  <si>
    <t>Henk L 4</t>
  </si>
  <si>
    <t>Marc 5</t>
  </si>
  <si>
    <t>Henk G 5</t>
  </si>
  <si>
    <t>Piet H 5</t>
  </si>
  <si>
    <t>Wim 5</t>
  </si>
  <si>
    <t>Mario 5</t>
  </si>
  <si>
    <t>Frans Gr 5</t>
  </si>
  <si>
    <t>Jan Aarts</t>
  </si>
  <si>
    <t>Frans</t>
  </si>
  <si>
    <t>Piet</t>
  </si>
  <si>
    <t>Peter Bo</t>
  </si>
  <si>
    <t>Jan Aarts 4</t>
  </si>
  <si>
    <t>Koen vd B 4**</t>
  </si>
  <si>
    <t>Frans G 5</t>
  </si>
  <si>
    <t>Ben van B 5</t>
  </si>
  <si>
    <t>Ben B 5</t>
  </si>
  <si>
    <t>Peter Bo 4</t>
  </si>
  <si>
    <t>Henk L 5</t>
  </si>
  <si>
    <t>Jan Aarts 4**</t>
  </si>
  <si>
    <t>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</si>
</sst>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\-??_-;_-@_-"/>
    <numFmt numFmtId="165" formatCode="0.0"/>
    <numFmt numFmtId="166" formatCode="0.000000000"/>
    <numFmt numFmtId="167" formatCode="0.000"/>
  </numFmts>
  <fonts count="15" x14ac:knownFonts="1"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12"/>
      <name val="Arial"/>
      <family val="2"/>
      <charset val="1"/>
    </font>
    <font>
      <sz val="10"/>
      <name val="Arial"/>
      <family val="2"/>
    </font>
    <font>
      <b/>
      <i/>
      <sz val="14"/>
      <name val="Arial"/>
      <family val="2"/>
    </font>
    <font>
      <sz val="9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2">
    <xf numFmtId="0" fontId="0" fillId="0" borderId="0"/>
    <xf numFmtId="164" fontId="11" fillId="0" borderId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right"/>
    </xf>
    <xf numFmtId="2" fontId="5" fillId="0" borderId="0" xfId="1" applyNumberFormat="1" applyFont="1" applyFill="1" applyBorder="1" applyAlignment="1" applyProtection="1">
      <alignment horizontal="right"/>
    </xf>
    <xf numFmtId="165" fontId="1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 applyProtection="1">
      <alignment horizontal="right"/>
    </xf>
    <xf numFmtId="0" fontId="10" fillId="0" borderId="0" xfId="0" applyFont="1"/>
    <xf numFmtId="1" fontId="1" fillId="0" borderId="0" xfId="0" applyNumberFormat="1" applyFont="1"/>
    <xf numFmtId="166" fontId="1" fillId="0" borderId="0" xfId="0" applyNumberFormat="1" applyFont="1"/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5" fontId="2" fillId="0" borderId="0" xfId="0" applyNumberFormat="1" applyFont="1" applyAlignment="1">
      <alignment horizontal="right"/>
    </xf>
    <xf numFmtId="0" fontId="12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167" fontId="1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left"/>
    </xf>
    <xf numFmtId="0" fontId="14" fillId="0" borderId="0" xfId="0" applyFont="1" applyAlignment="1">
      <alignment horizontal="center" textRotation="180"/>
    </xf>
    <xf numFmtId="0" fontId="14" fillId="0" borderId="0" xfId="0" applyFont="1" applyAlignment="1">
      <alignment horizontal="right" textRotation="180"/>
    </xf>
    <xf numFmtId="0" fontId="9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0" xfId="0" applyFont="1" applyAlignment="1">
      <alignment horizontal="left" vertical="top"/>
    </xf>
    <xf numFmtId="17" fontId="8" fillId="0" borderId="3" xfId="0" applyNumberFormat="1" applyFont="1" applyBorder="1" applyAlignment="1">
      <alignment horizontal="left" vertical="top" wrapText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AB21-82BB-4130-8300-46F6E65ACDEA}">
  <dimension ref="A1:BD38"/>
  <sheetViews>
    <sheetView tabSelected="1" view="pageLayout" topLeftCell="X1" zoomScale="75" zoomScaleNormal="72" zoomScalePageLayoutView="75" workbookViewId="0">
      <selection activeCell="AY14" sqref="AY14"/>
    </sheetView>
  </sheetViews>
  <sheetFormatPr defaultColWidth="8.88671875" defaultRowHeight="17.399999999999999" x14ac:dyDescent="0.3"/>
  <cols>
    <col min="1" max="1" width="1.44140625" style="1" customWidth="1"/>
    <col min="2" max="2" width="21.109375" style="2" customWidth="1"/>
    <col min="3" max="3" width="5.5546875" style="3" customWidth="1"/>
    <col min="4" max="4" width="4.33203125" style="4" customWidth="1"/>
    <col min="5" max="5" width="4.88671875" style="5" customWidth="1"/>
    <col min="6" max="6" width="5" style="4" customWidth="1"/>
    <col min="7" max="7" width="5.44140625" style="5" customWidth="1"/>
    <col min="8" max="8" width="4.109375" style="6" customWidth="1"/>
    <col min="9" max="9" width="4.109375" style="7" customWidth="1"/>
    <col min="10" max="10" width="5.109375" style="6" customWidth="1"/>
    <col min="11" max="11" width="4.77734375" style="7" customWidth="1"/>
    <col min="12" max="12" width="5.44140625" style="5" customWidth="1"/>
    <col min="13" max="14" width="4.33203125" style="7" customWidth="1"/>
    <col min="15" max="15" width="4.44140625" style="7" customWidth="1"/>
    <col min="16" max="16" width="5.77734375" style="10" customWidth="1"/>
    <col min="17" max="17" width="6.6640625" style="11" customWidth="1"/>
    <col min="18" max="18" width="6.77734375" style="7" hidden="1" customWidth="1"/>
    <col min="19" max="19" width="16.6640625" style="12" customWidth="1"/>
    <col min="20" max="20" width="5.77734375" style="13" customWidth="1"/>
    <col min="21" max="21" width="5.21875" style="13" customWidth="1"/>
    <col min="22" max="22" width="6.5546875" style="13" customWidth="1"/>
    <col min="23" max="23" width="5.88671875" style="13" customWidth="1"/>
    <col min="24" max="24" width="6.5546875" style="13" customWidth="1"/>
    <col min="25" max="25" width="4.6640625" style="13" customWidth="1"/>
    <col min="26" max="26" width="6.109375" style="13" customWidth="1"/>
    <col min="27" max="27" width="5.21875" style="13" customWidth="1"/>
    <col min="28" max="28" width="5.88671875" style="13" customWidth="1"/>
    <col min="29" max="29" width="4.88671875" style="13" customWidth="1"/>
    <col min="30" max="30" width="6.44140625" style="1" customWidth="1"/>
    <col min="31" max="31" width="4.44140625" style="1" customWidth="1"/>
    <col min="32" max="32" width="6.77734375" style="1" customWidth="1"/>
    <col min="33" max="33" width="4.6640625" style="1" customWidth="1"/>
    <col min="34" max="34" width="6.109375" style="1" customWidth="1"/>
    <col min="35" max="36" width="6" style="1" customWidth="1"/>
    <col min="37" max="37" width="5.6640625" style="1" customWidth="1"/>
    <col min="38" max="38" width="6.109375" style="1" customWidth="1"/>
    <col min="39" max="39" width="4.6640625" style="1" customWidth="1"/>
    <col min="40" max="40" width="7" style="1" customWidth="1"/>
    <col min="41" max="41" width="1.44140625" style="1" customWidth="1"/>
    <col min="42" max="42" width="2.109375" style="1" customWidth="1"/>
    <col min="43" max="43" width="15.33203125" style="1" customWidth="1"/>
    <col min="44" max="44" width="8.88671875" style="1"/>
    <col min="45" max="45" width="4.21875" style="1" customWidth="1"/>
    <col min="46" max="46" width="8.88671875" style="1"/>
    <col min="47" max="47" width="4" style="1" customWidth="1"/>
    <col min="48" max="48" width="7.6640625" style="1" customWidth="1"/>
    <col min="49" max="49" width="5.6640625" style="1" customWidth="1"/>
    <col min="50" max="50" width="7.77734375" style="1" customWidth="1"/>
    <col min="51" max="51" width="7.109375" style="1" customWidth="1"/>
    <col min="52" max="52" width="8" style="1" customWidth="1"/>
    <col min="53" max="53" width="2.21875" style="1" customWidth="1"/>
    <col min="54" max="54" width="6.77734375" style="1" customWidth="1"/>
    <col min="55" max="57" width="8.88671875" style="1"/>
    <col min="58" max="58" width="9.6640625" style="1" customWidth="1"/>
    <col min="59" max="16384" width="8.88671875" style="1"/>
  </cols>
  <sheetData>
    <row r="1" spans="1:56" ht="91.8" customHeight="1" x14ac:dyDescent="0.3">
      <c r="C1" s="50" t="s">
        <v>19</v>
      </c>
      <c r="D1" s="50" t="s">
        <v>20</v>
      </c>
      <c r="E1" s="50" t="s">
        <v>59</v>
      </c>
      <c r="F1" s="49" t="s">
        <v>26</v>
      </c>
      <c r="G1" s="49" t="s">
        <v>70</v>
      </c>
      <c r="H1" s="50" t="s">
        <v>42</v>
      </c>
      <c r="I1" s="50" t="s">
        <v>28</v>
      </c>
      <c r="J1" s="50" t="s">
        <v>29</v>
      </c>
      <c r="K1" s="49" t="s">
        <v>60</v>
      </c>
      <c r="L1" s="50" t="s">
        <v>61</v>
      </c>
      <c r="M1" s="50" t="s">
        <v>58</v>
      </c>
      <c r="T1" s="15"/>
    </row>
    <row r="2" spans="1:56" x14ac:dyDescent="0.3">
      <c r="B2" s="16" t="s">
        <v>0</v>
      </c>
      <c r="C2" s="17">
        <v>1</v>
      </c>
      <c r="D2" s="18">
        <v>2</v>
      </c>
      <c r="E2" s="18">
        <v>3</v>
      </c>
      <c r="F2" s="18">
        <v>4</v>
      </c>
      <c r="G2" s="18">
        <v>5</v>
      </c>
      <c r="H2" s="19">
        <v>6</v>
      </c>
      <c r="I2" s="19">
        <v>7</v>
      </c>
      <c r="J2" s="20">
        <v>8</v>
      </c>
      <c r="K2" s="20">
        <v>9</v>
      </c>
      <c r="L2" s="46">
        <v>10</v>
      </c>
      <c r="M2" s="20">
        <v>11</v>
      </c>
      <c r="N2" s="20"/>
      <c r="O2" s="20"/>
      <c r="Q2" s="11" t="s">
        <v>1</v>
      </c>
      <c r="S2" s="21" t="s">
        <v>2</v>
      </c>
      <c r="T2" s="7">
        <v>1</v>
      </c>
      <c r="U2" s="7">
        <v>2</v>
      </c>
      <c r="V2" s="7" t="s">
        <v>3</v>
      </c>
      <c r="W2" s="7">
        <v>3</v>
      </c>
      <c r="X2" s="7" t="s">
        <v>4</v>
      </c>
      <c r="Y2" s="7">
        <v>4</v>
      </c>
      <c r="Z2" s="7" t="s">
        <v>5</v>
      </c>
      <c r="AA2" s="7">
        <v>5</v>
      </c>
      <c r="AB2" s="6" t="s">
        <v>6</v>
      </c>
      <c r="AC2" s="6">
        <v>6</v>
      </c>
      <c r="AD2" s="6" t="s">
        <v>7</v>
      </c>
      <c r="AE2" s="7">
        <v>7</v>
      </c>
      <c r="AF2" s="13" t="s">
        <v>8</v>
      </c>
      <c r="AG2" s="7">
        <v>8</v>
      </c>
      <c r="AH2" s="13" t="s">
        <v>9</v>
      </c>
      <c r="AI2" s="7">
        <v>9</v>
      </c>
      <c r="AJ2" s="7" t="s">
        <v>10</v>
      </c>
      <c r="AK2" s="1">
        <v>10</v>
      </c>
      <c r="AL2" s="7" t="s">
        <v>11</v>
      </c>
      <c r="AM2" s="1">
        <v>11</v>
      </c>
      <c r="AN2" s="1" t="s">
        <v>12</v>
      </c>
      <c r="AQ2" s="21" t="s">
        <v>2</v>
      </c>
      <c r="AR2" s="10" t="s">
        <v>12</v>
      </c>
      <c r="AS2" s="10" t="s">
        <v>13</v>
      </c>
      <c r="AT2" s="10" t="s">
        <v>14</v>
      </c>
      <c r="AU2" s="10" t="s">
        <v>15</v>
      </c>
      <c r="AV2" s="10" t="s">
        <v>16</v>
      </c>
      <c r="AW2" s="1" t="s">
        <v>1</v>
      </c>
      <c r="AX2" s="10"/>
      <c r="AY2" s="10" t="s">
        <v>35</v>
      </c>
      <c r="AZ2" s="10" t="s">
        <v>34</v>
      </c>
      <c r="BA2" s="10"/>
      <c r="BB2" s="10" t="s">
        <v>1</v>
      </c>
    </row>
    <row r="3" spans="1:56" ht="18.600000000000001" thickBot="1" x14ac:dyDescent="0.35">
      <c r="B3" s="43" t="s">
        <v>38</v>
      </c>
      <c r="C3" s="53" t="s">
        <v>47</v>
      </c>
      <c r="D3" s="23">
        <v>2</v>
      </c>
      <c r="E3" s="23">
        <v>1</v>
      </c>
      <c r="F3" s="23"/>
      <c r="G3" s="23"/>
      <c r="H3" s="23"/>
      <c r="I3" s="23"/>
      <c r="J3" s="23"/>
      <c r="K3" s="24"/>
      <c r="L3" s="24"/>
      <c r="M3" s="24"/>
      <c r="N3" s="24"/>
      <c r="O3" s="24"/>
      <c r="P3" s="25">
        <f t="shared" ref="P3:P13" si="0">SUM(C3:O3)</f>
        <v>3</v>
      </c>
      <c r="Q3" s="26">
        <f t="shared" ref="Q3:Q13" si="1">RANK(P3,P$3:P$13)</f>
        <v>3</v>
      </c>
      <c r="S3" s="27" t="s">
        <v>55</v>
      </c>
      <c r="T3" s="10">
        <v>65</v>
      </c>
      <c r="U3" s="10">
        <v>48</v>
      </c>
      <c r="V3" s="10">
        <f t="shared" ref="V3:V12" si="2">SUM(T3:U3)</f>
        <v>113</v>
      </c>
      <c r="W3" s="10"/>
      <c r="X3" s="10">
        <f t="shared" ref="X3:X12" si="3">SUM(V3:W3)</f>
        <v>113</v>
      </c>
      <c r="Y3" s="10"/>
      <c r="Z3" s="10">
        <f t="shared" ref="Z3:Z12" si="4">SUM(X3:Y3)</f>
        <v>113</v>
      </c>
      <c r="AA3" s="10"/>
      <c r="AB3" s="9">
        <f t="shared" ref="AB3:AB12" si="5">SUM(Z3:AA3)</f>
        <v>113</v>
      </c>
      <c r="AC3" s="9"/>
      <c r="AD3" s="9">
        <f t="shared" ref="AD3:AD12" si="6">SUM(AB3:AC3)</f>
        <v>113</v>
      </c>
      <c r="AE3" s="10"/>
      <c r="AF3" s="28">
        <f t="shared" ref="AF3:AF12" si="7">SUM(AD3:AE3)</f>
        <v>113</v>
      </c>
      <c r="AG3" s="10"/>
      <c r="AH3" s="10">
        <f t="shared" ref="AH3:AH12" si="8">SUM(AF3:AG3)</f>
        <v>113</v>
      </c>
      <c r="AI3" s="10"/>
      <c r="AJ3" s="10">
        <f t="shared" ref="AJ3:AJ12" si="9">SUM(AH3:AI3)</f>
        <v>113</v>
      </c>
      <c r="AK3" s="14"/>
      <c r="AL3" s="10">
        <f t="shared" ref="AL3:AL12" si="10">SUM(AJ3:AK3)</f>
        <v>113</v>
      </c>
      <c r="AM3" s="14"/>
      <c r="AN3" s="14">
        <f t="shared" ref="AN3:AN12" si="11">SUM(AL3:AM3)</f>
        <v>113</v>
      </c>
      <c r="AO3" s="14"/>
      <c r="AQ3" s="27" t="s">
        <v>55</v>
      </c>
      <c r="AR3" s="10">
        <f t="shared" ref="AR3:AR12" si="12">AN3</f>
        <v>113</v>
      </c>
      <c r="AS3" s="10"/>
      <c r="AT3" s="10">
        <f t="shared" ref="AT3:AT12" si="13">SUM(AR3:AS3)</f>
        <v>113</v>
      </c>
      <c r="AU3" s="10"/>
      <c r="AV3" s="10">
        <f t="shared" ref="AV3:AV12" si="14">SUM(AT3:AU3)</f>
        <v>113</v>
      </c>
      <c r="AW3" s="14">
        <f>RANK(AV3,AV3:AV13)</f>
        <v>7</v>
      </c>
      <c r="AX3" s="10">
        <f t="shared" ref="AX3:AX12" si="15">AV3</f>
        <v>113</v>
      </c>
      <c r="AY3" s="10"/>
      <c r="AZ3" s="10">
        <f t="shared" ref="AZ3:AZ12" si="16">SUM(AX3:AY3)</f>
        <v>113</v>
      </c>
      <c r="BA3" s="10"/>
      <c r="BB3" s="10">
        <f>RANK(AZ3,AZ3:AZ13)</f>
        <v>6</v>
      </c>
    </row>
    <row r="4" spans="1:56" ht="17.399999999999999" customHeight="1" thickBot="1" x14ac:dyDescent="0.35">
      <c r="B4" s="52" t="s">
        <v>39</v>
      </c>
      <c r="C4" s="22">
        <v>0</v>
      </c>
      <c r="D4" s="54" t="s">
        <v>47</v>
      </c>
      <c r="E4" s="23">
        <v>0</v>
      </c>
      <c r="F4" s="23"/>
      <c r="G4" s="23"/>
      <c r="H4" s="23"/>
      <c r="I4" s="23"/>
      <c r="J4" s="23"/>
      <c r="K4" s="24"/>
      <c r="L4" s="24"/>
      <c r="M4" s="24"/>
      <c r="N4" s="24"/>
      <c r="O4" s="24"/>
      <c r="P4" s="25">
        <f t="shared" si="0"/>
        <v>0</v>
      </c>
      <c r="Q4" s="26">
        <f t="shared" si="1"/>
        <v>9</v>
      </c>
      <c r="S4" s="27" t="s">
        <v>56</v>
      </c>
      <c r="T4" s="10">
        <v>36</v>
      </c>
      <c r="U4" s="10">
        <v>38</v>
      </c>
      <c r="V4" s="10">
        <f t="shared" si="2"/>
        <v>74</v>
      </c>
      <c r="W4" s="10"/>
      <c r="X4" s="10">
        <f t="shared" si="3"/>
        <v>74</v>
      </c>
      <c r="Y4" s="10"/>
      <c r="Z4" s="10">
        <f t="shared" si="4"/>
        <v>74</v>
      </c>
      <c r="AA4" s="10"/>
      <c r="AB4" s="9">
        <f t="shared" si="5"/>
        <v>74</v>
      </c>
      <c r="AC4" s="9"/>
      <c r="AD4" s="9">
        <f t="shared" si="6"/>
        <v>74</v>
      </c>
      <c r="AE4" s="10"/>
      <c r="AF4" s="28">
        <f t="shared" si="7"/>
        <v>74</v>
      </c>
      <c r="AG4" s="10"/>
      <c r="AH4" s="10">
        <f t="shared" si="8"/>
        <v>74</v>
      </c>
      <c r="AI4" s="10"/>
      <c r="AJ4" s="10">
        <f t="shared" si="9"/>
        <v>74</v>
      </c>
      <c r="AK4" s="14"/>
      <c r="AL4" s="10">
        <f t="shared" si="10"/>
        <v>74</v>
      </c>
      <c r="AM4" s="14"/>
      <c r="AN4" s="14">
        <f>SUM(AL4:AM4)</f>
        <v>74</v>
      </c>
      <c r="AO4" s="14"/>
      <c r="AQ4" s="27" t="s">
        <v>56</v>
      </c>
      <c r="AR4" s="10">
        <f t="shared" si="12"/>
        <v>74</v>
      </c>
      <c r="AS4" s="10"/>
      <c r="AT4" s="10">
        <f t="shared" si="13"/>
        <v>74</v>
      </c>
      <c r="AU4" s="10"/>
      <c r="AV4" s="10">
        <f t="shared" si="14"/>
        <v>74</v>
      </c>
      <c r="AW4" s="14">
        <f>RANK(AV4,AV3:AV13)</f>
        <v>9</v>
      </c>
      <c r="AX4" s="10">
        <f t="shared" si="15"/>
        <v>74</v>
      </c>
      <c r="AY4" s="10"/>
      <c r="AZ4" s="10">
        <f t="shared" si="16"/>
        <v>74</v>
      </c>
      <c r="BA4" s="10"/>
      <c r="BB4" s="10">
        <f>RANK(AZ4,AZ3:AZ13)</f>
        <v>9</v>
      </c>
    </row>
    <row r="5" spans="1:56" ht="17.399999999999999" customHeight="1" thickBot="1" x14ac:dyDescent="0.35">
      <c r="B5" s="52" t="s">
        <v>57</v>
      </c>
      <c r="C5" s="22">
        <v>1</v>
      </c>
      <c r="D5" s="23">
        <v>2</v>
      </c>
      <c r="E5" s="54" t="s">
        <v>47</v>
      </c>
      <c r="F5" s="23"/>
      <c r="G5" s="23"/>
      <c r="H5" s="23"/>
      <c r="I5" s="23"/>
      <c r="J5" s="23"/>
      <c r="K5" s="24"/>
      <c r="L5" s="24"/>
      <c r="M5" s="24"/>
      <c r="N5" s="24"/>
      <c r="O5" s="24"/>
      <c r="P5" s="25">
        <f t="shared" si="0"/>
        <v>3</v>
      </c>
      <c r="Q5" s="26">
        <f t="shared" si="1"/>
        <v>3</v>
      </c>
      <c r="S5" s="27" t="s">
        <v>64</v>
      </c>
      <c r="T5" s="10">
        <v>65</v>
      </c>
      <c r="U5" s="10">
        <v>75</v>
      </c>
      <c r="V5" s="10">
        <f>SUM(T5:U5)</f>
        <v>140</v>
      </c>
      <c r="W5" s="10"/>
      <c r="X5" s="10">
        <f>SUM(V5:W5)</f>
        <v>140</v>
      </c>
      <c r="Y5" s="10"/>
      <c r="Z5" s="10">
        <f>SUM(X5:Y5)</f>
        <v>140</v>
      </c>
      <c r="AA5" s="10"/>
      <c r="AB5" s="9">
        <f>SUM(Z5:AA5)</f>
        <v>140</v>
      </c>
      <c r="AC5" s="9"/>
      <c r="AD5" s="9">
        <f>SUM(AB5:AC5)</f>
        <v>140</v>
      </c>
      <c r="AE5" s="10"/>
      <c r="AF5" s="28">
        <f>SUM(AD5:AE5)</f>
        <v>140</v>
      </c>
      <c r="AG5" s="10"/>
      <c r="AH5" s="10">
        <f>SUM(AF5:AG5)</f>
        <v>140</v>
      </c>
      <c r="AI5" s="10"/>
      <c r="AJ5" s="10">
        <f>SUM(AH5:AI5)</f>
        <v>140</v>
      </c>
      <c r="AK5" s="14"/>
      <c r="AL5" s="10">
        <f>SUM(AJ5:AK5)</f>
        <v>140</v>
      </c>
      <c r="AM5" s="14"/>
      <c r="AN5" s="14">
        <f>SUM(AL5:AM5)</f>
        <v>140</v>
      </c>
      <c r="AO5" s="14"/>
      <c r="AQ5" s="27" t="s">
        <v>64</v>
      </c>
      <c r="AR5" s="10">
        <f>AN5</f>
        <v>140</v>
      </c>
      <c r="AS5" s="10"/>
      <c r="AT5" s="10">
        <f>SUM(AR5:AS5)</f>
        <v>140</v>
      </c>
      <c r="AU5" s="10"/>
      <c r="AV5" s="10">
        <f>SUM(AT5:AU5)</f>
        <v>140</v>
      </c>
      <c r="AW5" s="10">
        <f>RANK(AV5,AV3:AV13)</f>
        <v>3</v>
      </c>
      <c r="AX5" s="10">
        <f t="shared" si="15"/>
        <v>140</v>
      </c>
      <c r="AY5" s="10"/>
      <c r="AZ5" s="10">
        <f t="shared" si="16"/>
        <v>140</v>
      </c>
      <c r="BA5" s="10"/>
      <c r="BB5" s="10">
        <f>RANK(AZ5,AZ4:AZ14)</f>
        <v>2</v>
      </c>
      <c r="BD5" s="1" t="s">
        <v>25</v>
      </c>
    </row>
    <row r="6" spans="1:56" ht="18.600000000000001" thickBot="1" x14ac:dyDescent="0.35">
      <c r="B6" s="51" t="s">
        <v>50</v>
      </c>
      <c r="C6" s="22"/>
      <c r="D6" s="23"/>
      <c r="E6" s="23"/>
      <c r="F6" s="54" t="s">
        <v>47</v>
      </c>
      <c r="G6" s="23"/>
      <c r="H6" s="23"/>
      <c r="I6" s="23"/>
      <c r="J6" s="23"/>
      <c r="K6" s="24">
        <v>2</v>
      </c>
      <c r="L6" s="24">
        <v>2</v>
      </c>
      <c r="M6" s="24">
        <v>0</v>
      </c>
      <c r="N6" s="24"/>
      <c r="O6" s="24"/>
      <c r="P6" s="25">
        <f t="shared" si="0"/>
        <v>4</v>
      </c>
      <c r="Q6" s="26">
        <f t="shared" si="1"/>
        <v>1</v>
      </c>
      <c r="S6" s="27" t="s">
        <v>51</v>
      </c>
      <c r="T6" s="10">
        <v>72</v>
      </c>
      <c r="U6" s="10">
        <v>54</v>
      </c>
      <c r="V6" s="10">
        <f t="shared" si="2"/>
        <v>126</v>
      </c>
      <c r="W6" s="10">
        <v>57</v>
      </c>
      <c r="X6" s="10">
        <f t="shared" si="3"/>
        <v>183</v>
      </c>
      <c r="Y6" s="10"/>
      <c r="Z6" s="10">
        <f t="shared" si="4"/>
        <v>183</v>
      </c>
      <c r="AA6" s="10"/>
      <c r="AB6" s="9">
        <f t="shared" si="5"/>
        <v>183</v>
      </c>
      <c r="AC6" s="9"/>
      <c r="AD6" s="9">
        <f t="shared" si="6"/>
        <v>183</v>
      </c>
      <c r="AE6" s="10"/>
      <c r="AF6" s="28">
        <f t="shared" si="7"/>
        <v>183</v>
      </c>
      <c r="AG6" s="10"/>
      <c r="AH6" s="10">
        <f t="shared" si="8"/>
        <v>183</v>
      </c>
      <c r="AI6" s="10"/>
      <c r="AJ6" s="10">
        <f t="shared" si="9"/>
        <v>183</v>
      </c>
      <c r="AK6" s="14"/>
      <c r="AL6" s="10">
        <f t="shared" si="10"/>
        <v>183</v>
      </c>
      <c r="AM6" s="14"/>
      <c r="AN6" s="14">
        <f t="shared" si="11"/>
        <v>183</v>
      </c>
      <c r="AO6" s="14"/>
      <c r="AQ6" s="27" t="s">
        <v>68</v>
      </c>
      <c r="AR6" s="10">
        <f t="shared" si="12"/>
        <v>183</v>
      </c>
      <c r="AS6" s="10"/>
      <c r="AT6" s="10">
        <f t="shared" si="13"/>
        <v>183</v>
      </c>
      <c r="AU6" s="10"/>
      <c r="AV6" s="10">
        <f t="shared" si="14"/>
        <v>183</v>
      </c>
      <c r="AW6" s="14">
        <f>RANK(AV6,AV3:AV13)</f>
        <v>1</v>
      </c>
      <c r="AX6" s="10">
        <f t="shared" si="15"/>
        <v>183</v>
      </c>
      <c r="AY6" s="10"/>
      <c r="AZ6" s="10">
        <f t="shared" si="16"/>
        <v>183</v>
      </c>
      <c r="BA6" s="10"/>
      <c r="BB6" s="10">
        <f>RANK(AZ6,AZ3:AZ13)</f>
        <v>1</v>
      </c>
    </row>
    <row r="7" spans="1:56" ht="18.600000000000001" thickBot="1" x14ac:dyDescent="0.35">
      <c r="B7" s="43" t="s">
        <v>48</v>
      </c>
      <c r="C7" s="22"/>
      <c r="D7" s="23"/>
      <c r="E7" s="23"/>
      <c r="F7" s="23"/>
      <c r="G7" s="54" t="s">
        <v>47</v>
      </c>
      <c r="H7" s="23"/>
      <c r="I7" s="23">
        <v>0</v>
      </c>
      <c r="J7" s="23"/>
      <c r="K7" s="24"/>
      <c r="L7" s="24">
        <v>2</v>
      </c>
      <c r="M7" s="24"/>
      <c r="N7" s="24"/>
      <c r="O7" s="24"/>
      <c r="P7" s="25">
        <f t="shared" si="0"/>
        <v>2</v>
      </c>
      <c r="Q7" s="26">
        <f t="shared" si="1"/>
        <v>5</v>
      </c>
      <c r="S7" s="27" t="s">
        <v>52</v>
      </c>
      <c r="T7" s="10">
        <v>52</v>
      </c>
      <c r="U7" s="10">
        <v>65</v>
      </c>
      <c r="V7" s="10">
        <f t="shared" si="2"/>
        <v>117</v>
      </c>
      <c r="W7" s="10"/>
      <c r="X7" s="10">
        <f t="shared" si="3"/>
        <v>117</v>
      </c>
      <c r="Y7" s="10"/>
      <c r="Z7" s="10">
        <f t="shared" si="4"/>
        <v>117</v>
      </c>
      <c r="AA7" s="10"/>
      <c r="AB7" s="9">
        <f t="shared" si="5"/>
        <v>117</v>
      </c>
      <c r="AC7" s="10"/>
      <c r="AD7" s="9">
        <f t="shared" si="6"/>
        <v>117</v>
      </c>
      <c r="AE7" s="10"/>
      <c r="AF7" s="28">
        <f t="shared" si="7"/>
        <v>117</v>
      </c>
      <c r="AG7" s="10"/>
      <c r="AH7" s="10">
        <f t="shared" si="8"/>
        <v>117</v>
      </c>
      <c r="AI7" s="14"/>
      <c r="AJ7" s="10">
        <f t="shared" si="9"/>
        <v>117</v>
      </c>
      <c r="AL7" s="10">
        <f t="shared" si="10"/>
        <v>117</v>
      </c>
      <c r="AM7" s="14"/>
      <c r="AN7" s="14">
        <f t="shared" si="11"/>
        <v>117</v>
      </c>
      <c r="AO7" s="14"/>
      <c r="AQ7" s="27" t="s">
        <v>52</v>
      </c>
      <c r="AR7" s="10">
        <f t="shared" si="12"/>
        <v>117</v>
      </c>
      <c r="AS7" s="10"/>
      <c r="AT7" s="10">
        <f t="shared" si="13"/>
        <v>117</v>
      </c>
      <c r="AU7" s="10"/>
      <c r="AV7" s="10">
        <f t="shared" si="14"/>
        <v>117</v>
      </c>
      <c r="AW7" s="14">
        <f>RANK(AV7,AV3:AV13)</f>
        <v>6</v>
      </c>
      <c r="AX7" s="10">
        <f t="shared" si="15"/>
        <v>117</v>
      </c>
      <c r="AY7" s="10"/>
      <c r="AZ7" s="10">
        <f t="shared" si="16"/>
        <v>117</v>
      </c>
      <c r="BA7" s="10"/>
      <c r="BB7" s="10">
        <f>RANK(AZ7,AZ3:AZ13)</f>
        <v>5</v>
      </c>
    </row>
    <row r="8" spans="1:56" ht="21.6" customHeight="1" thickBot="1" x14ac:dyDescent="0.35">
      <c r="B8" s="43" t="s">
        <v>36</v>
      </c>
      <c r="C8" s="22"/>
      <c r="D8" s="23"/>
      <c r="E8" s="23"/>
      <c r="F8" s="23"/>
      <c r="G8" s="23"/>
      <c r="H8" s="54" t="s">
        <v>47</v>
      </c>
      <c r="I8" s="23"/>
      <c r="J8" s="23"/>
      <c r="K8" s="24">
        <v>2</v>
      </c>
      <c r="L8" s="24">
        <v>0</v>
      </c>
      <c r="M8" s="24"/>
      <c r="N8" s="24"/>
      <c r="O8" s="24"/>
      <c r="P8" s="25">
        <f t="shared" si="0"/>
        <v>2</v>
      </c>
      <c r="Q8" s="26">
        <f t="shared" si="1"/>
        <v>5</v>
      </c>
      <c r="S8" s="27" t="s">
        <v>53</v>
      </c>
      <c r="T8" s="10">
        <v>58</v>
      </c>
      <c r="U8" s="10">
        <v>65</v>
      </c>
      <c r="V8" s="10">
        <f t="shared" si="2"/>
        <v>123</v>
      </c>
      <c r="W8" s="10"/>
      <c r="X8" s="10">
        <f t="shared" si="3"/>
        <v>123</v>
      </c>
      <c r="Y8" s="10"/>
      <c r="Z8" s="10">
        <f t="shared" si="4"/>
        <v>123</v>
      </c>
      <c r="AA8" s="10"/>
      <c r="AB8" s="9">
        <f t="shared" si="5"/>
        <v>123</v>
      </c>
      <c r="AC8" s="9"/>
      <c r="AD8" s="9">
        <f t="shared" si="6"/>
        <v>123</v>
      </c>
      <c r="AE8" s="10"/>
      <c r="AF8" s="28">
        <f t="shared" si="7"/>
        <v>123</v>
      </c>
      <c r="AG8" s="10"/>
      <c r="AH8" s="10">
        <f t="shared" si="8"/>
        <v>123</v>
      </c>
      <c r="AI8" s="10"/>
      <c r="AJ8" s="10">
        <f t="shared" si="9"/>
        <v>123</v>
      </c>
      <c r="AK8" s="14"/>
      <c r="AL8" s="10">
        <f t="shared" si="10"/>
        <v>123</v>
      </c>
      <c r="AM8" s="14"/>
      <c r="AN8" s="14">
        <f t="shared" si="11"/>
        <v>123</v>
      </c>
      <c r="AO8" s="14"/>
      <c r="AQ8" s="27" t="s">
        <v>53</v>
      </c>
      <c r="AR8" s="10">
        <f t="shared" si="12"/>
        <v>123</v>
      </c>
      <c r="AS8" s="10"/>
      <c r="AT8" s="10">
        <f t="shared" si="13"/>
        <v>123</v>
      </c>
      <c r="AU8" s="10"/>
      <c r="AV8" s="10">
        <f t="shared" si="14"/>
        <v>123</v>
      </c>
      <c r="AW8" s="14">
        <f>RANK(AV8,AV3:AV13)</f>
        <v>5</v>
      </c>
      <c r="AX8" s="10">
        <f t="shared" si="15"/>
        <v>123</v>
      </c>
      <c r="AY8" s="10"/>
      <c r="AZ8" s="10">
        <f t="shared" si="16"/>
        <v>123</v>
      </c>
      <c r="BA8" s="10"/>
      <c r="BB8" s="10">
        <f>RANK(AZ8,AZ3:AZ13)</f>
        <v>4</v>
      </c>
    </row>
    <row r="9" spans="1:56" ht="18.600000000000001" thickBot="1" x14ac:dyDescent="0.35">
      <c r="B9" s="51" t="s">
        <v>63</v>
      </c>
      <c r="C9" s="22"/>
      <c r="D9" s="23"/>
      <c r="E9" s="23"/>
      <c r="F9" s="23"/>
      <c r="G9" s="23">
        <v>2</v>
      </c>
      <c r="H9" s="23"/>
      <c r="I9" s="54" t="s">
        <v>47</v>
      </c>
      <c r="J9" s="23">
        <v>2</v>
      </c>
      <c r="K9" s="24"/>
      <c r="L9" s="24"/>
      <c r="M9" s="24"/>
      <c r="N9" s="24"/>
      <c r="O9" s="24"/>
      <c r="P9" s="25">
        <f t="shared" si="0"/>
        <v>4</v>
      </c>
      <c r="Q9" s="26">
        <f t="shared" si="1"/>
        <v>1</v>
      </c>
      <c r="S9" s="27" t="s">
        <v>33</v>
      </c>
      <c r="T9" s="10">
        <v>70</v>
      </c>
      <c r="U9" s="10">
        <v>65</v>
      </c>
      <c r="V9" s="10">
        <f t="shared" si="2"/>
        <v>135</v>
      </c>
      <c r="W9" s="10"/>
      <c r="X9" s="10">
        <f t="shared" si="3"/>
        <v>135</v>
      </c>
      <c r="Y9" s="10"/>
      <c r="Z9" s="10">
        <f t="shared" si="4"/>
        <v>135</v>
      </c>
      <c r="AA9" s="10"/>
      <c r="AB9" s="9">
        <f t="shared" si="5"/>
        <v>135</v>
      </c>
      <c r="AC9" s="9"/>
      <c r="AD9" s="9">
        <f t="shared" si="6"/>
        <v>135</v>
      </c>
      <c r="AE9" s="10"/>
      <c r="AF9" s="28">
        <f t="shared" si="7"/>
        <v>135</v>
      </c>
      <c r="AG9" s="10"/>
      <c r="AH9" s="10">
        <f t="shared" si="8"/>
        <v>135</v>
      </c>
      <c r="AI9" s="10"/>
      <c r="AJ9" s="10">
        <f t="shared" si="9"/>
        <v>135</v>
      </c>
      <c r="AK9" s="14"/>
      <c r="AL9" s="10">
        <f t="shared" si="10"/>
        <v>135</v>
      </c>
      <c r="AM9" s="14"/>
      <c r="AN9" s="14">
        <f t="shared" si="11"/>
        <v>135</v>
      </c>
      <c r="AO9" s="14"/>
      <c r="AQ9" s="27" t="s">
        <v>33</v>
      </c>
      <c r="AR9" s="10">
        <f t="shared" si="12"/>
        <v>135</v>
      </c>
      <c r="AS9" s="10"/>
      <c r="AT9" s="10">
        <f t="shared" si="13"/>
        <v>135</v>
      </c>
      <c r="AU9" s="10"/>
      <c r="AV9" s="10">
        <f t="shared" si="14"/>
        <v>135</v>
      </c>
      <c r="AW9" s="14">
        <f>RANK(AV9,AV3:AV13)</f>
        <v>4</v>
      </c>
      <c r="AX9" s="10">
        <f t="shared" si="15"/>
        <v>135</v>
      </c>
      <c r="AY9" s="10">
        <v>-30</v>
      </c>
      <c r="AZ9" s="10">
        <f t="shared" si="16"/>
        <v>105</v>
      </c>
      <c r="BA9" s="10"/>
      <c r="BB9" s="10">
        <f>RANK(AZ9,AZ3:AZ13)</f>
        <v>7</v>
      </c>
      <c r="BC9" s="1" t="s">
        <v>40</v>
      </c>
    </row>
    <row r="10" spans="1:56" ht="18.600000000000001" thickBot="1" x14ac:dyDescent="0.35">
      <c r="B10" s="51" t="s">
        <v>65</v>
      </c>
      <c r="C10" s="22"/>
      <c r="D10" s="23"/>
      <c r="E10" s="23"/>
      <c r="F10" s="23"/>
      <c r="G10" s="23"/>
      <c r="H10" s="23"/>
      <c r="I10" s="23">
        <v>0</v>
      </c>
      <c r="J10" s="54" t="s">
        <v>47</v>
      </c>
      <c r="K10" s="24"/>
      <c r="L10" s="24"/>
      <c r="M10" s="24"/>
      <c r="N10" s="24"/>
      <c r="O10" s="24"/>
      <c r="P10" s="25">
        <f t="shared" si="0"/>
        <v>0</v>
      </c>
      <c r="Q10" s="26">
        <f t="shared" si="1"/>
        <v>9</v>
      </c>
      <c r="S10" s="27" t="s">
        <v>66</v>
      </c>
      <c r="T10" s="10">
        <v>52</v>
      </c>
      <c r="U10" s="10"/>
      <c r="V10" s="10">
        <f t="shared" si="2"/>
        <v>52</v>
      </c>
      <c r="W10" s="10"/>
      <c r="X10" s="10">
        <f t="shared" si="3"/>
        <v>52</v>
      </c>
      <c r="Y10" s="10"/>
      <c r="Z10" s="10">
        <f t="shared" si="4"/>
        <v>52</v>
      </c>
      <c r="AA10" s="10"/>
      <c r="AB10" s="9">
        <f t="shared" si="5"/>
        <v>52</v>
      </c>
      <c r="AC10" s="10"/>
      <c r="AD10" s="9">
        <f t="shared" si="6"/>
        <v>52</v>
      </c>
      <c r="AE10" s="10"/>
      <c r="AF10" s="28">
        <f t="shared" si="7"/>
        <v>52</v>
      </c>
      <c r="AG10" s="10"/>
      <c r="AH10" s="10">
        <f t="shared" si="8"/>
        <v>52</v>
      </c>
      <c r="AI10" s="10"/>
      <c r="AJ10" s="10">
        <f t="shared" si="9"/>
        <v>52</v>
      </c>
      <c r="AK10" s="14"/>
      <c r="AL10" s="10">
        <f t="shared" si="10"/>
        <v>52</v>
      </c>
      <c r="AM10" s="14"/>
      <c r="AN10" s="14">
        <f t="shared" si="11"/>
        <v>52</v>
      </c>
      <c r="AO10" s="14"/>
      <c r="AQ10" s="27" t="s">
        <v>66</v>
      </c>
      <c r="AR10" s="10">
        <f t="shared" si="12"/>
        <v>52</v>
      </c>
      <c r="AS10" s="10"/>
      <c r="AT10" s="10">
        <f t="shared" si="13"/>
        <v>52</v>
      </c>
      <c r="AU10" s="10"/>
      <c r="AV10" s="10">
        <f t="shared" si="14"/>
        <v>52</v>
      </c>
      <c r="AW10" s="14">
        <f>RANK(AV10,AV3:AV13)</f>
        <v>11</v>
      </c>
      <c r="AX10" s="10">
        <f t="shared" si="15"/>
        <v>52</v>
      </c>
      <c r="AY10" s="10"/>
      <c r="AZ10" s="10">
        <f t="shared" si="16"/>
        <v>52</v>
      </c>
      <c r="BA10" s="10"/>
      <c r="BB10" s="10">
        <f>RANK(AZ10,AZ3:AZ13)</f>
        <v>10</v>
      </c>
    </row>
    <row r="11" spans="1:56" ht="18.600000000000001" thickBot="1" x14ac:dyDescent="0.35">
      <c r="B11" s="43" t="s">
        <v>37</v>
      </c>
      <c r="C11" s="22"/>
      <c r="D11" s="23"/>
      <c r="E11" s="23"/>
      <c r="F11" s="23">
        <v>0</v>
      </c>
      <c r="G11" s="23"/>
      <c r="H11" s="23">
        <v>0</v>
      </c>
      <c r="I11" s="23"/>
      <c r="J11" s="23"/>
      <c r="K11" s="54" t="s">
        <v>47</v>
      </c>
      <c r="L11" s="23"/>
      <c r="M11" s="23"/>
      <c r="N11" s="23"/>
      <c r="O11" s="23"/>
      <c r="P11" s="25">
        <f t="shared" si="0"/>
        <v>0</v>
      </c>
      <c r="Q11" s="26">
        <f t="shared" si="1"/>
        <v>9</v>
      </c>
      <c r="S11" s="27" t="s">
        <v>54</v>
      </c>
      <c r="T11" s="10">
        <v>45</v>
      </c>
      <c r="U11" s="10">
        <v>60</v>
      </c>
      <c r="V11" s="10">
        <f t="shared" si="2"/>
        <v>105</v>
      </c>
      <c r="W11" s="10"/>
      <c r="X11" s="10">
        <f t="shared" si="3"/>
        <v>105</v>
      </c>
      <c r="Y11" s="10"/>
      <c r="Z11" s="10">
        <f t="shared" si="4"/>
        <v>105</v>
      </c>
      <c r="AA11" s="10"/>
      <c r="AB11" s="10">
        <f t="shared" si="5"/>
        <v>105</v>
      </c>
      <c r="AC11" s="10"/>
      <c r="AD11" s="10">
        <f t="shared" si="6"/>
        <v>105</v>
      </c>
      <c r="AE11" s="10"/>
      <c r="AF11" s="10">
        <f t="shared" si="7"/>
        <v>105</v>
      </c>
      <c r="AG11" s="10"/>
      <c r="AH11" s="10">
        <f t="shared" si="8"/>
        <v>105</v>
      </c>
      <c r="AI11" s="10"/>
      <c r="AJ11" s="10">
        <f t="shared" si="9"/>
        <v>105</v>
      </c>
      <c r="AK11" s="10"/>
      <c r="AL11" s="10">
        <f t="shared" si="10"/>
        <v>105</v>
      </c>
      <c r="AM11" s="10"/>
      <c r="AN11" s="10">
        <f t="shared" si="11"/>
        <v>105</v>
      </c>
      <c r="AO11" s="10"/>
      <c r="AQ11" s="27" t="s">
        <v>54</v>
      </c>
      <c r="AR11" s="10">
        <f t="shared" si="12"/>
        <v>105</v>
      </c>
      <c r="AS11" s="10"/>
      <c r="AT11" s="10">
        <f t="shared" si="13"/>
        <v>105</v>
      </c>
      <c r="AU11" s="10"/>
      <c r="AV11" s="10">
        <f t="shared" si="14"/>
        <v>105</v>
      </c>
      <c r="AW11" s="14">
        <f>RANK(AV11,AV3:AV13)</f>
        <v>8</v>
      </c>
      <c r="AX11" s="10">
        <f t="shared" si="15"/>
        <v>105</v>
      </c>
      <c r="AY11" s="10"/>
      <c r="AZ11" s="10">
        <f t="shared" si="16"/>
        <v>105</v>
      </c>
      <c r="BA11" s="10"/>
      <c r="BB11" s="10">
        <f>RANK(AZ11,AZ3:AZ13)</f>
        <v>7</v>
      </c>
    </row>
    <row r="12" spans="1:56" ht="18.600000000000001" thickBot="1" x14ac:dyDescent="0.35">
      <c r="B12" s="51" t="s">
        <v>49</v>
      </c>
      <c r="C12" s="22"/>
      <c r="D12" s="23"/>
      <c r="E12" s="23"/>
      <c r="F12" s="23">
        <v>0</v>
      </c>
      <c r="G12" s="23">
        <v>0</v>
      </c>
      <c r="H12" s="23">
        <v>2</v>
      </c>
      <c r="I12" s="23"/>
      <c r="J12" s="23"/>
      <c r="K12" s="23"/>
      <c r="L12" s="54" t="s">
        <v>47</v>
      </c>
      <c r="M12" s="23"/>
      <c r="N12" s="23"/>
      <c r="O12" s="23"/>
      <c r="P12" s="25">
        <f t="shared" si="0"/>
        <v>2</v>
      </c>
      <c r="Q12" s="26">
        <f t="shared" si="1"/>
        <v>5</v>
      </c>
      <c r="S12" s="27" t="s">
        <v>67</v>
      </c>
      <c r="T12" s="10">
        <v>47</v>
      </c>
      <c r="U12" s="10">
        <v>75</v>
      </c>
      <c r="V12" s="10">
        <f t="shared" si="2"/>
        <v>122</v>
      </c>
      <c r="W12" s="10">
        <v>38</v>
      </c>
      <c r="X12" s="10">
        <f t="shared" si="3"/>
        <v>160</v>
      </c>
      <c r="Y12" s="10"/>
      <c r="Z12" s="10">
        <f t="shared" si="4"/>
        <v>160</v>
      </c>
      <c r="AA12" s="10"/>
      <c r="AB12" s="10">
        <f t="shared" si="5"/>
        <v>160</v>
      </c>
      <c r="AC12" s="10"/>
      <c r="AD12" s="10">
        <f t="shared" si="6"/>
        <v>160</v>
      </c>
      <c r="AE12" s="10"/>
      <c r="AF12" s="10">
        <f t="shared" si="7"/>
        <v>160</v>
      </c>
      <c r="AG12" s="10"/>
      <c r="AH12" s="10">
        <f t="shared" si="8"/>
        <v>160</v>
      </c>
      <c r="AI12" s="10"/>
      <c r="AJ12" s="10">
        <f t="shared" si="9"/>
        <v>160</v>
      </c>
      <c r="AK12" s="10"/>
      <c r="AL12" s="10">
        <f t="shared" si="10"/>
        <v>160</v>
      </c>
      <c r="AM12" s="10"/>
      <c r="AN12" s="10">
        <f t="shared" si="11"/>
        <v>160</v>
      </c>
      <c r="AO12" s="10"/>
      <c r="AQ12" s="27" t="s">
        <v>67</v>
      </c>
      <c r="AR12" s="10">
        <f t="shared" si="12"/>
        <v>160</v>
      </c>
      <c r="AS12" s="10"/>
      <c r="AT12" s="10">
        <f t="shared" si="13"/>
        <v>160</v>
      </c>
      <c r="AU12" s="10"/>
      <c r="AV12" s="10">
        <f t="shared" si="14"/>
        <v>160</v>
      </c>
      <c r="AW12" s="10">
        <f>RANK(AV12,AV3:AV13)</f>
        <v>2</v>
      </c>
      <c r="AX12" s="10">
        <f t="shared" si="15"/>
        <v>160</v>
      </c>
      <c r="AY12" s="10">
        <v>-30</v>
      </c>
      <c r="AZ12" s="10">
        <f t="shared" si="16"/>
        <v>130</v>
      </c>
      <c r="BA12" s="10"/>
      <c r="BB12" s="10">
        <f>RANK(AZ12,AZ3:AZ13)</f>
        <v>3</v>
      </c>
      <c r="BC12" s="1" t="s">
        <v>40</v>
      </c>
    </row>
    <row r="13" spans="1:56" ht="18" customHeight="1" x14ac:dyDescent="0.3">
      <c r="B13" s="55" t="s">
        <v>69</v>
      </c>
      <c r="C13" s="22"/>
      <c r="D13" s="23"/>
      <c r="E13" s="23"/>
      <c r="F13" s="23">
        <v>2</v>
      </c>
      <c r="G13" s="23"/>
      <c r="H13" s="23"/>
      <c r="I13" s="23"/>
      <c r="J13" s="23"/>
      <c r="K13" s="23"/>
      <c r="L13" s="23"/>
      <c r="M13" s="54" t="s">
        <v>47</v>
      </c>
      <c r="N13" s="23"/>
      <c r="O13" s="23"/>
      <c r="P13" s="25">
        <f t="shared" si="0"/>
        <v>2</v>
      </c>
      <c r="Q13" s="26">
        <f t="shared" si="1"/>
        <v>5</v>
      </c>
      <c r="S13" s="27" t="s">
        <v>62</v>
      </c>
      <c r="T13" s="10">
        <v>60</v>
      </c>
      <c r="U13" s="10"/>
      <c r="V13" s="10">
        <f t="shared" ref="V13" si="17">SUM(T13:U13)</f>
        <v>60</v>
      </c>
      <c r="W13" s="10"/>
      <c r="X13" s="10">
        <f t="shared" ref="X13" si="18">SUM(V13:W13)</f>
        <v>60</v>
      </c>
      <c r="Y13" s="10"/>
      <c r="Z13" s="10">
        <f t="shared" ref="Z13" si="19">SUM(X13:Y13)</f>
        <v>60</v>
      </c>
      <c r="AA13" s="10"/>
      <c r="AB13" s="10">
        <f t="shared" ref="AB13" si="20">SUM(Z13:AA13)</f>
        <v>60</v>
      </c>
      <c r="AC13" s="10"/>
      <c r="AD13" s="10">
        <f t="shared" ref="AD13" si="21">SUM(AB13:AC13)</f>
        <v>60</v>
      </c>
      <c r="AE13" s="10"/>
      <c r="AF13" s="10">
        <f t="shared" ref="AF13" si="22">SUM(AD13:AE13)</f>
        <v>60</v>
      </c>
      <c r="AG13" s="10"/>
      <c r="AH13" s="10">
        <f t="shared" ref="AH13" si="23">SUM(AF13:AG13)</f>
        <v>60</v>
      </c>
      <c r="AI13" s="10"/>
      <c r="AJ13" s="10">
        <f t="shared" ref="AJ13" si="24">SUM(AH13:AI13)</f>
        <v>60</v>
      </c>
      <c r="AK13" s="10"/>
      <c r="AL13" s="10">
        <f t="shared" ref="AL13" si="25">SUM(AJ13:AK13)</f>
        <v>60</v>
      </c>
      <c r="AM13" s="10"/>
      <c r="AN13" s="10">
        <f t="shared" ref="AN13" si="26">SUM(AL13:AM13)</f>
        <v>60</v>
      </c>
      <c r="AO13" s="10"/>
      <c r="AQ13" s="56" t="s">
        <v>62</v>
      </c>
      <c r="AR13" s="10">
        <f t="shared" ref="AR13" si="27">AN13</f>
        <v>60</v>
      </c>
      <c r="AS13" s="10"/>
      <c r="AT13" s="10">
        <f t="shared" ref="AT13" si="28">SUM(AR13:AS13)</f>
        <v>60</v>
      </c>
      <c r="AU13" s="10"/>
      <c r="AV13" s="10">
        <f t="shared" ref="AV13" si="29">SUM(AT13:AU13)</f>
        <v>60</v>
      </c>
      <c r="AW13" s="10">
        <f>RANK(AV13,AV4:AV14)</f>
        <v>9</v>
      </c>
      <c r="AX13" s="10">
        <f t="shared" ref="AX13" si="30">AV13</f>
        <v>60</v>
      </c>
      <c r="AY13" s="10">
        <v>-15</v>
      </c>
      <c r="AZ13" s="10">
        <f t="shared" ref="AZ13" si="31">SUM(AX13:AY13)</f>
        <v>45</v>
      </c>
      <c r="BA13" s="10"/>
      <c r="BB13" s="10">
        <f>RANK(AZ13,AZ4:AZ14)</f>
        <v>10</v>
      </c>
      <c r="BC13" s="1" t="s">
        <v>40</v>
      </c>
    </row>
    <row r="14" spans="1:56" ht="18" x14ac:dyDescent="0.3">
      <c r="A14" s="2"/>
      <c r="B14" s="29"/>
      <c r="C14" s="4"/>
      <c r="D14" s="5"/>
      <c r="E14" s="4"/>
      <c r="H14" s="4"/>
      <c r="I14" s="5"/>
      <c r="J14" s="4"/>
      <c r="K14" s="5"/>
      <c r="M14" s="5"/>
      <c r="N14" s="5"/>
      <c r="O14" s="5"/>
      <c r="P14" s="8"/>
      <c r="S14" s="27"/>
      <c r="T14" s="15"/>
    </row>
    <row r="15" spans="1:56" ht="18" x14ac:dyDescent="0.3">
      <c r="C15" s="29"/>
      <c r="H15" s="4"/>
      <c r="I15" s="5"/>
      <c r="J15" s="4"/>
      <c r="K15" s="5"/>
      <c r="M15" s="5"/>
      <c r="N15" s="5"/>
      <c r="O15" s="5"/>
      <c r="P15" s="8"/>
      <c r="S15" s="44"/>
      <c r="T15" s="15"/>
    </row>
    <row r="16" spans="1:56" ht="18" x14ac:dyDescent="0.3">
      <c r="B16" s="31" t="s">
        <v>21</v>
      </c>
      <c r="C16" s="32"/>
      <c r="D16" s="8"/>
      <c r="E16" s="30"/>
      <c r="F16" s="8"/>
      <c r="G16" s="30"/>
      <c r="H16" s="8"/>
      <c r="I16" s="30"/>
      <c r="J16" s="8"/>
      <c r="K16" s="30"/>
      <c r="L16" s="30"/>
      <c r="M16" s="30"/>
      <c r="N16" s="30"/>
      <c r="O16" s="30"/>
      <c r="P16" s="10" t="s">
        <v>22</v>
      </c>
      <c r="Q16" s="33" t="s">
        <v>23</v>
      </c>
      <c r="R16" s="10" t="s">
        <v>1</v>
      </c>
      <c r="S16" s="27"/>
    </row>
    <row r="17" spans="2:48" ht="18" x14ac:dyDescent="0.3">
      <c r="B17" s="27" t="s">
        <v>19</v>
      </c>
      <c r="C17" s="32">
        <v>30</v>
      </c>
      <c r="D17" s="8">
        <v>30</v>
      </c>
      <c r="E17" s="30"/>
      <c r="F17" s="8"/>
      <c r="G17" s="30"/>
      <c r="H17" s="8"/>
      <c r="I17" s="30"/>
      <c r="J17" s="8"/>
      <c r="K17" s="30"/>
      <c r="L17" s="30"/>
      <c r="M17" s="30"/>
      <c r="N17" s="30"/>
      <c r="O17" s="30"/>
      <c r="P17" s="10">
        <f t="shared" ref="P17:P26" si="32">SUM(C17:O17)</f>
        <v>60</v>
      </c>
      <c r="Q17" s="36">
        <f t="shared" ref="Q17:Q26" si="33">AZ3/P17</f>
        <v>1.8833333333333333</v>
      </c>
      <c r="R17" s="10">
        <f>RANK(Q17,Q17:Q29)</f>
        <v>5</v>
      </c>
      <c r="S17" s="27" t="s">
        <v>19</v>
      </c>
      <c r="W17" s="48">
        <f t="shared" ref="W17:W26" si="34">Q17*2.5</f>
        <v>4.708333333333333</v>
      </c>
      <c r="X17" s="1" t="s">
        <v>45</v>
      </c>
      <c r="AG17" s="1">
        <f t="shared" ref="AG17:AG26" si="35">RANK(W17,W$17:W$29)</f>
        <v>5</v>
      </c>
      <c r="AQ17" s="27" t="s">
        <v>19</v>
      </c>
      <c r="AR17" s="13"/>
      <c r="AS17" s="13"/>
      <c r="AT17" s="47">
        <f>Q17*2.5</f>
        <v>4.708333333333333</v>
      </c>
      <c r="AU17" s="35"/>
      <c r="AV17" s="13"/>
    </row>
    <row r="18" spans="2:48" ht="18" x14ac:dyDescent="0.3">
      <c r="B18" s="27" t="s">
        <v>20</v>
      </c>
      <c r="C18" s="32">
        <v>27</v>
      </c>
      <c r="D18" s="8">
        <v>30</v>
      </c>
      <c r="E18" s="30"/>
      <c r="F18" s="8"/>
      <c r="G18" s="30"/>
      <c r="H18" s="8"/>
      <c r="I18" s="30"/>
      <c r="J18" s="8"/>
      <c r="K18" s="30"/>
      <c r="L18" s="30"/>
      <c r="M18" s="30"/>
      <c r="N18" s="30"/>
      <c r="O18" s="30"/>
      <c r="P18" s="10">
        <f t="shared" si="32"/>
        <v>57</v>
      </c>
      <c r="Q18" s="36">
        <f t="shared" si="33"/>
        <v>1.2982456140350878</v>
      </c>
      <c r="R18" s="10">
        <f>RANK(Q18,Q18:Q30)</f>
        <v>10</v>
      </c>
      <c r="S18" s="27" t="s">
        <v>20</v>
      </c>
      <c r="W18" s="48">
        <f t="shared" si="34"/>
        <v>3.2456140350877192</v>
      </c>
      <c r="AC18" s="37"/>
      <c r="AE18" s="1" t="s">
        <v>25</v>
      </c>
      <c r="AG18" s="1">
        <f t="shared" si="35"/>
        <v>11</v>
      </c>
      <c r="AQ18" s="27" t="s">
        <v>20</v>
      </c>
      <c r="AR18" s="13"/>
      <c r="AS18" s="13"/>
      <c r="AT18" s="47">
        <f t="shared" ref="AT18:AT26" si="36">Q18*2.5</f>
        <v>3.2456140350877192</v>
      </c>
      <c r="AU18" s="35"/>
      <c r="AV18" s="13"/>
    </row>
    <row r="19" spans="2:48" ht="18" x14ac:dyDescent="0.3">
      <c r="B19" s="27" t="s">
        <v>31</v>
      </c>
      <c r="C19" s="32">
        <v>30</v>
      </c>
      <c r="D19" s="8">
        <v>27</v>
      </c>
      <c r="E19" s="30"/>
      <c r="F19" s="8"/>
      <c r="G19" s="30"/>
      <c r="H19" s="8"/>
      <c r="I19" s="30"/>
      <c r="J19" s="8"/>
      <c r="K19" s="30"/>
      <c r="L19" s="30"/>
      <c r="M19" s="30"/>
      <c r="N19" s="30"/>
      <c r="O19" s="30"/>
      <c r="P19" s="10">
        <f t="shared" si="32"/>
        <v>57</v>
      </c>
      <c r="Q19" s="36">
        <f t="shared" si="33"/>
        <v>2.4561403508771931</v>
      </c>
      <c r="R19" s="10">
        <f>RANK(Q19,Q19:Q31)</f>
        <v>1</v>
      </c>
      <c r="S19" s="27" t="s">
        <v>32</v>
      </c>
      <c r="W19" s="48">
        <f>Q19*2.5</f>
        <v>6.1403508771929829</v>
      </c>
      <c r="AC19" s="37"/>
      <c r="AG19" s="1">
        <f t="shared" si="35"/>
        <v>1</v>
      </c>
      <c r="AQ19" s="14" t="s">
        <v>32</v>
      </c>
      <c r="AR19" s="13"/>
      <c r="AS19" s="13"/>
      <c r="AT19" s="47">
        <f t="shared" si="36"/>
        <v>6.1403508771929829</v>
      </c>
      <c r="AU19" s="35"/>
      <c r="AV19" s="13"/>
    </row>
    <row r="20" spans="2:48" ht="18" x14ac:dyDescent="0.3">
      <c r="B20" s="27" t="s">
        <v>26</v>
      </c>
      <c r="C20" s="32">
        <v>30</v>
      </c>
      <c r="D20" s="8">
        <v>30</v>
      </c>
      <c r="E20" s="30">
        <v>30</v>
      </c>
      <c r="F20" s="8"/>
      <c r="G20" s="30"/>
      <c r="H20" s="8"/>
      <c r="I20" s="30"/>
      <c r="J20" s="8"/>
      <c r="K20" s="30"/>
      <c r="L20" s="30"/>
      <c r="M20" s="30"/>
      <c r="N20" s="30"/>
      <c r="O20" s="30"/>
      <c r="P20" s="10">
        <f t="shared" si="32"/>
        <v>90</v>
      </c>
      <c r="Q20" s="36">
        <f t="shared" si="33"/>
        <v>2.0333333333333332</v>
      </c>
      <c r="R20" s="10">
        <f>RANK(Q20,Q17:Q29)</f>
        <v>3</v>
      </c>
      <c r="S20" s="27" t="s">
        <v>27</v>
      </c>
      <c r="W20" s="48">
        <f t="shared" si="34"/>
        <v>5.083333333333333</v>
      </c>
      <c r="X20" s="1" t="s">
        <v>43</v>
      </c>
      <c r="AG20" s="1">
        <f t="shared" si="35"/>
        <v>3</v>
      </c>
      <c r="AQ20" s="27" t="s">
        <v>26</v>
      </c>
      <c r="AR20" s="13"/>
      <c r="AS20" s="13"/>
      <c r="AT20" s="47">
        <f t="shared" si="36"/>
        <v>5.083333333333333</v>
      </c>
      <c r="AU20" s="35"/>
      <c r="AV20" s="13"/>
    </row>
    <row r="21" spans="2:48" ht="18" x14ac:dyDescent="0.3">
      <c r="B21" s="27" t="s">
        <v>17</v>
      </c>
      <c r="C21" s="32">
        <v>30</v>
      </c>
      <c r="D21" s="8">
        <v>30</v>
      </c>
      <c r="E21" s="30"/>
      <c r="F21" s="8"/>
      <c r="G21" s="30"/>
      <c r="H21" s="8"/>
      <c r="I21" s="30"/>
      <c r="J21" s="8"/>
      <c r="K21" s="30"/>
      <c r="L21" s="30"/>
      <c r="M21" s="30"/>
      <c r="N21" s="30"/>
      <c r="O21" s="30"/>
      <c r="P21" s="10">
        <f t="shared" si="32"/>
        <v>60</v>
      </c>
      <c r="Q21" s="36">
        <f t="shared" si="33"/>
        <v>1.95</v>
      </c>
      <c r="R21" s="10">
        <f>RANK(Q21,Q17:Q29)</f>
        <v>4</v>
      </c>
      <c r="S21" s="27" t="s">
        <v>17</v>
      </c>
      <c r="W21" s="48">
        <f t="shared" si="34"/>
        <v>4.875</v>
      </c>
      <c r="AC21" s="38"/>
      <c r="AG21" s="1">
        <f t="shared" si="35"/>
        <v>4</v>
      </c>
      <c r="AQ21" s="27" t="s">
        <v>17</v>
      </c>
      <c r="AR21" s="13"/>
      <c r="AS21" s="13"/>
      <c r="AT21" s="47">
        <f t="shared" si="36"/>
        <v>4.875</v>
      </c>
      <c r="AU21" s="35"/>
      <c r="AV21" s="13"/>
    </row>
    <row r="22" spans="2:48" ht="18" x14ac:dyDescent="0.3">
      <c r="B22" s="27" t="s">
        <v>42</v>
      </c>
      <c r="C22" s="32">
        <v>29</v>
      </c>
      <c r="D22" s="8">
        <v>30</v>
      </c>
      <c r="E22" s="30"/>
      <c r="F22" s="8"/>
      <c r="G22" s="30"/>
      <c r="H22" s="8"/>
      <c r="I22" s="30"/>
      <c r="J22" s="8"/>
      <c r="K22" s="30"/>
      <c r="L22" s="30"/>
      <c r="M22" s="30"/>
      <c r="N22" s="30"/>
      <c r="O22" s="30"/>
      <c r="P22" s="10">
        <f t="shared" si="32"/>
        <v>59</v>
      </c>
      <c r="Q22" s="36">
        <f t="shared" si="33"/>
        <v>2.0847457627118646</v>
      </c>
      <c r="R22" s="10">
        <f>RANK(Q22,Q17:Q29)</f>
        <v>2</v>
      </c>
      <c r="S22" s="27" t="s">
        <v>42</v>
      </c>
      <c r="W22" s="48">
        <f t="shared" si="34"/>
        <v>5.2118644067796618</v>
      </c>
      <c r="X22" s="39" t="s">
        <v>44</v>
      </c>
      <c r="AG22" s="1">
        <f t="shared" si="35"/>
        <v>2</v>
      </c>
      <c r="AQ22" s="27" t="s">
        <v>42</v>
      </c>
      <c r="AR22" s="13"/>
      <c r="AS22" s="13"/>
      <c r="AT22" s="47">
        <f t="shared" si="36"/>
        <v>5.2118644067796618</v>
      </c>
      <c r="AU22" s="35"/>
      <c r="AV22" s="13"/>
    </row>
    <row r="23" spans="2:48" ht="18" x14ac:dyDescent="0.3">
      <c r="B23" s="27" t="s">
        <v>28</v>
      </c>
      <c r="C23" s="32">
        <v>30</v>
      </c>
      <c r="D23" s="8">
        <v>30</v>
      </c>
      <c r="E23" s="30"/>
      <c r="F23" s="8"/>
      <c r="G23" s="30"/>
      <c r="H23" s="8"/>
      <c r="I23" s="30"/>
      <c r="J23" s="8"/>
      <c r="K23" s="30"/>
      <c r="L23" s="30"/>
      <c r="M23" s="30"/>
      <c r="N23" s="30"/>
      <c r="O23" s="30"/>
      <c r="P23" s="10">
        <f t="shared" si="32"/>
        <v>60</v>
      </c>
      <c r="Q23" s="36">
        <f t="shared" si="33"/>
        <v>1.75</v>
      </c>
      <c r="R23" s="10">
        <f>RANK(Q23,Q17:Q29)</f>
        <v>6</v>
      </c>
      <c r="S23" s="27" t="s">
        <v>28</v>
      </c>
      <c r="T23" s="13" t="s">
        <v>24</v>
      </c>
      <c r="W23" s="48">
        <f t="shared" si="34"/>
        <v>4.375</v>
      </c>
      <c r="AC23" s="1"/>
      <c r="AG23" s="1">
        <f t="shared" si="35"/>
        <v>6</v>
      </c>
      <c r="AQ23" s="27" t="s">
        <v>28</v>
      </c>
      <c r="AR23" s="13" t="s">
        <v>24</v>
      </c>
      <c r="AS23" s="13"/>
      <c r="AT23" s="47">
        <f t="shared" si="36"/>
        <v>4.375</v>
      </c>
      <c r="AU23" s="35"/>
      <c r="AV23" s="13"/>
    </row>
    <row r="24" spans="2:48" ht="18" x14ac:dyDescent="0.3">
      <c r="B24" s="27" t="s">
        <v>29</v>
      </c>
      <c r="C24" s="8">
        <v>30</v>
      </c>
      <c r="D24" s="8"/>
      <c r="E24" s="30"/>
      <c r="F24" s="8"/>
      <c r="G24" s="8"/>
      <c r="H24" s="8"/>
      <c r="I24" s="30"/>
      <c r="J24" s="8"/>
      <c r="K24" s="30"/>
      <c r="L24" s="30"/>
      <c r="M24" s="30"/>
      <c r="N24" s="30"/>
      <c r="O24" s="30"/>
      <c r="P24" s="10">
        <f t="shared" si="32"/>
        <v>30</v>
      </c>
      <c r="Q24" s="34">
        <f t="shared" si="33"/>
        <v>1.7333333333333334</v>
      </c>
      <c r="R24" s="10">
        <f>RANK(Q24,Q17:Q398)</f>
        <v>8</v>
      </c>
      <c r="S24" s="27" t="s">
        <v>29</v>
      </c>
      <c r="W24" s="48">
        <f t="shared" si="34"/>
        <v>4.3333333333333339</v>
      </c>
      <c r="X24" s="1" t="s">
        <v>41</v>
      </c>
      <c r="AG24" s="1">
        <f t="shared" si="35"/>
        <v>8</v>
      </c>
      <c r="AQ24" s="27" t="s">
        <v>29</v>
      </c>
      <c r="AR24" s="13"/>
      <c r="AS24" s="13"/>
      <c r="AT24" s="47">
        <f t="shared" si="36"/>
        <v>4.3333333333333339</v>
      </c>
      <c r="AU24" s="35"/>
      <c r="AV24" s="13"/>
    </row>
    <row r="25" spans="2:48" ht="18" x14ac:dyDescent="0.3">
      <c r="B25" s="27" t="s">
        <v>18</v>
      </c>
      <c r="C25" s="32">
        <v>30</v>
      </c>
      <c r="D25" s="8">
        <v>30</v>
      </c>
      <c r="E25" s="30"/>
      <c r="F25" s="8"/>
      <c r="G25" s="30"/>
      <c r="H25" s="8"/>
      <c r="I25" s="30"/>
      <c r="J25" s="8"/>
      <c r="K25" s="30"/>
      <c r="L25" s="30"/>
      <c r="M25" s="30"/>
      <c r="N25" s="30"/>
      <c r="O25" s="30"/>
      <c r="P25" s="10">
        <f t="shared" si="32"/>
        <v>60</v>
      </c>
      <c r="Q25" s="36">
        <f t="shared" si="33"/>
        <v>1.75</v>
      </c>
      <c r="R25" s="40">
        <f>RANK(Q25,Q17:Q29)</f>
        <v>6</v>
      </c>
      <c r="S25" s="27" t="s">
        <v>18</v>
      </c>
      <c r="W25" s="48">
        <f t="shared" si="34"/>
        <v>4.375</v>
      </c>
      <c r="AC25" s="1"/>
      <c r="AG25" s="1">
        <f t="shared" si="35"/>
        <v>6</v>
      </c>
      <c r="AQ25" s="27" t="s">
        <v>18</v>
      </c>
      <c r="AR25" s="7"/>
      <c r="AS25" s="13"/>
      <c r="AT25" s="47">
        <f t="shared" si="36"/>
        <v>4.375</v>
      </c>
      <c r="AU25" s="35"/>
      <c r="AV25" s="13"/>
    </row>
    <row r="26" spans="2:48" ht="22.2" customHeight="1" x14ac:dyDescent="0.3">
      <c r="B26" s="27" t="s">
        <v>61</v>
      </c>
      <c r="C26" s="32">
        <v>30</v>
      </c>
      <c r="D26" s="8">
        <v>29</v>
      </c>
      <c r="E26" s="30">
        <v>30</v>
      </c>
      <c r="F26" s="8"/>
      <c r="G26" s="30"/>
      <c r="H26" s="8"/>
      <c r="I26" s="30"/>
      <c r="J26" s="8"/>
      <c r="K26" s="30"/>
      <c r="L26" s="30"/>
      <c r="M26" s="30"/>
      <c r="N26" s="30"/>
      <c r="O26" s="30"/>
      <c r="P26" s="10">
        <f t="shared" si="32"/>
        <v>89</v>
      </c>
      <c r="Q26" s="36">
        <f t="shared" si="33"/>
        <v>1.4606741573033708</v>
      </c>
      <c r="R26" s="40">
        <f>RANK(Q26,Q17:Q29)</f>
        <v>10</v>
      </c>
      <c r="S26" s="27" t="s">
        <v>61</v>
      </c>
      <c r="T26" s="7" t="s">
        <v>24</v>
      </c>
      <c r="W26" s="48">
        <f t="shared" si="34"/>
        <v>3.6516853932584272</v>
      </c>
      <c r="X26" s="45" t="s">
        <v>46</v>
      </c>
      <c r="AG26" s="1">
        <f t="shared" si="35"/>
        <v>10</v>
      </c>
      <c r="AQ26" s="27" t="s">
        <v>30</v>
      </c>
      <c r="AR26" s="7" t="s">
        <v>24</v>
      </c>
      <c r="AS26" s="13"/>
      <c r="AT26" s="47">
        <f t="shared" si="36"/>
        <v>3.6516853932584272</v>
      </c>
      <c r="AU26" s="35"/>
      <c r="AV26" s="13"/>
    </row>
    <row r="27" spans="2:48" ht="18" x14ac:dyDescent="0.3">
      <c r="B27" s="27" t="s">
        <v>58</v>
      </c>
      <c r="C27" s="32">
        <v>30</v>
      </c>
      <c r="D27" s="8"/>
      <c r="E27" s="30"/>
      <c r="F27" s="8"/>
      <c r="G27" s="30"/>
      <c r="H27" s="8"/>
      <c r="I27" s="30"/>
      <c r="J27" s="8"/>
      <c r="K27" s="30"/>
      <c r="L27" s="30"/>
      <c r="M27" s="30"/>
      <c r="N27" s="30"/>
      <c r="O27" s="30"/>
      <c r="P27" s="10">
        <f t="shared" ref="P27" si="37">SUM(C27:O27)</f>
        <v>30</v>
      </c>
      <c r="Q27" s="36">
        <f t="shared" ref="Q27" si="38">AZ13/P27</f>
        <v>1.5</v>
      </c>
      <c r="R27" s="40">
        <f>RANK(Q27,Q18:Q30)</f>
        <v>8</v>
      </c>
      <c r="S27" s="27" t="s">
        <v>58</v>
      </c>
      <c r="T27" s="7" t="s">
        <v>24</v>
      </c>
      <c r="W27" s="48">
        <f t="shared" ref="W27" si="39">Q27*2.5</f>
        <v>3.75</v>
      </c>
      <c r="X27" s="45"/>
      <c r="AG27" s="1">
        <f t="shared" ref="AG27" si="40">RANK(W27,W$17:W$29)</f>
        <v>9</v>
      </c>
      <c r="AQ27" s="27" t="s">
        <v>58</v>
      </c>
      <c r="AR27" s="7" t="s">
        <v>24</v>
      </c>
      <c r="AS27" s="13"/>
      <c r="AT27" s="47">
        <f t="shared" ref="AT27" si="41">Q27*2.5</f>
        <v>3.75</v>
      </c>
      <c r="AU27" s="35"/>
      <c r="AV27" s="13"/>
    </row>
    <row r="28" spans="2:48" x14ac:dyDescent="0.3">
      <c r="C28" s="32"/>
      <c r="D28" s="8"/>
      <c r="E28" s="30"/>
      <c r="F28" s="8"/>
      <c r="G28" s="30"/>
      <c r="H28" s="8"/>
      <c r="I28" s="30"/>
      <c r="J28" s="8"/>
      <c r="K28" s="30"/>
      <c r="L28" s="30"/>
      <c r="M28" s="30"/>
      <c r="N28" s="30"/>
      <c r="O28" s="30"/>
      <c r="Q28" s="36"/>
      <c r="R28" s="40" t="e">
        <f>RANK(Q28,Q17:Q29)</f>
        <v>#N/A</v>
      </c>
      <c r="T28" s="7"/>
      <c r="W28" s="48"/>
      <c r="AR28" s="7"/>
      <c r="AS28" s="13"/>
      <c r="AT28" s="47"/>
      <c r="AU28" s="35"/>
      <c r="AV28" s="13"/>
    </row>
    <row r="29" spans="2:48" x14ac:dyDescent="0.3">
      <c r="C29" s="32"/>
      <c r="D29" s="30"/>
      <c r="E29" s="8"/>
      <c r="F29" s="30"/>
      <c r="G29" s="8"/>
      <c r="H29" s="9"/>
      <c r="I29" s="10"/>
      <c r="J29" s="9"/>
      <c r="K29" s="10"/>
      <c r="L29" s="8"/>
      <c r="M29" s="10"/>
      <c r="N29" s="10"/>
      <c r="O29" s="10"/>
      <c r="Q29" s="36"/>
      <c r="R29" s="41" t="e">
        <f>RANK(Q29,Q17:Q29)</f>
        <v>#N/A</v>
      </c>
      <c r="W29" s="48"/>
      <c r="AR29" s="13"/>
      <c r="AS29" s="13"/>
      <c r="AT29" s="47"/>
      <c r="AU29" s="35"/>
      <c r="AV29" s="13"/>
    </row>
    <row r="30" spans="2:48" ht="18" x14ac:dyDescent="0.3">
      <c r="B30" s="27"/>
      <c r="S30" s="27"/>
      <c r="U30" s="15"/>
    </row>
    <row r="31" spans="2:48" x14ac:dyDescent="0.3">
      <c r="U31" s="15"/>
    </row>
    <row r="32" spans="2:48" x14ac:dyDescent="0.3">
      <c r="U32" s="15"/>
    </row>
    <row r="33" spans="13:21" x14ac:dyDescent="0.3">
      <c r="U33" s="15"/>
    </row>
    <row r="34" spans="13:21" x14ac:dyDescent="0.3">
      <c r="U34" s="15"/>
    </row>
    <row r="35" spans="13:21" x14ac:dyDescent="0.3">
      <c r="U35" s="15"/>
    </row>
    <row r="38" spans="13:21" x14ac:dyDescent="0.3">
      <c r="M38" s="42"/>
    </row>
  </sheetData>
  <sheetProtection selectLockedCells="1" selectUnlockedCells="1"/>
  <pageMargins left="0.25" right="0.25" top="0.75" bottom="0.75" header="0.3" footer="0.3"/>
  <pageSetup paperSize="9" firstPageNumber="0" orientation="portrait" horizontalDpi="300" verticalDpi="300" r:id="rId1"/>
  <headerFooter alignWithMargins="0">
    <oddHeader>&amp;C&amp;14PENTATLON 2025-2026</oddHeader>
    <oddFooter>&amp;L&amp;D&amp;R&amp;Z&amp;F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200B-2C82-4429-A53E-2AD06B8ADC82}">
  <dimension ref="A1"/>
  <sheetViews>
    <sheetView zoomScale="72" zoomScaleNormal="72"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FE4-AEC5-41FD-BA8A-F80239789799}">
  <dimension ref="A1"/>
  <sheetViews>
    <sheetView zoomScale="72" zoomScaleNormal="72"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 dehollekes</dc:creator>
  <cp:lastModifiedBy>Beheer Höllekes</cp:lastModifiedBy>
  <cp:lastPrinted>2025-11-18T13:59:31Z</cp:lastPrinted>
  <dcterms:created xsi:type="dcterms:W3CDTF">2019-09-26T17:13:19Z</dcterms:created>
  <dcterms:modified xsi:type="dcterms:W3CDTF">2025-11-18T14:00:15Z</dcterms:modified>
</cp:coreProperties>
</file>